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10" i="3" l="1"/>
  <c r="K16" i="3"/>
  <c r="AS10" i="3"/>
  <c r="AQ10" i="3"/>
  <c r="AP10" i="3"/>
  <c r="AO10" i="3"/>
  <c r="AN10" i="3"/>
  <c r="AM10" i="3"/>
  <c r="AG10" i="3"/>
  <c r="K15" i="3" s="1"/>
  <c r="AE10" i="3"/>
  <c r="I15" i="3" s="1"/>
  <c r="AD10" i="3"/>
  <c r="AC10" i="3"/>
  <c r="G15" i="3" s="1"/>
  <c r="AB10" i="3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F15" i="3" l="1"/>
  <c r="N15" i="3" s="1"/>
  <c r="H15" i="3"/>
  <c r="H16" i="3" s="1"/>
  <c r="M16" i="3" s="1"/>
  <c r="I16" i="3"/>
  <c r="O15" i="3"/>
  <c r="J15" i="3"/>
  <c r="L15" i="3"/>
  <c r="M15" i="3"/>
  <c r="AF10" i="3"/>
  <c r="F16" i="3" l="1"/>
  <c r="O16" i="3"/>
  <c r="J16" i="3"/>
  <c r="L16" i="3" l="1"/>
  <c r="N16" i="3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<sst xmlns="http://schemas.openxmlformats.org/spreadsheetml/2006/main" count="82" uniqueCount="37">
  <si>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</si>
  <si>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</si>
  <si>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</si>
  <si>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</si>
  <si>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</si>
  <si>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</si>
  <si>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</si>
  <si>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</si>
  <si>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</si>
  <si>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</si>
  <si>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</si>
  <si>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</si>
  <si>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</si>
  <si>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</si>
  <si>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</si>
  <si>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</si>
  <si>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</si>
  <si>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</si>
  <si>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</si>
  <si>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Lohi = Jyväskylän Lohi  (1924)</t>
  </si>
  <si>
    <t>Valo = Jyväskylän Valo  (1949)</t>
  </si>
  <si>
    <t>LieKi = Lievestuoreen Kisa  (1927)</t>
  </si>
  <si>
    <t>Joonas Huovinen</t>
  </si>
  <si>
    <t>5.</t>
  </si>
  <si>
    <t>Valo</t>
  </si>
  <si>
    <t>9.</t>
  </si>
  <si>
    <t>LieKi  2</t>
  </si>
  <si>
    <t>1.</t>
  </si>
  <si>
    <t>Lohi</t>
  </si>
  <si>
    <t>6.</t>
  </si>
  <si>
    <t>21.11.1992   Jyväskylä</t>
  </si>
  <si>
    <t>Kiri = Jyväskylän Kiri  (1930),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</si>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</sst>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32</v>
      </c>
      <c r="M2" s="22"/>
      <c r="N2" s="22"/>
      <c r="O2" s="28"/>
      <c r="P2" s="6"/>
      <c r="Q2" s="18" t="s">
        <v>33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34</v>
      </c>
      <c r="AI2" s="22"/>
      <c r="AJ2" s="22"/>
      <c r="AK2" s="28"/>
      <c r="AL2" s="6"/>
      <c r="AM2" s="18" t="s">
        <v>33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2010</v>
      </c>
      <c r="Y4" s="12" t="s">
        <v>23</v>
      </c>
      <c r="Z4" s="1" t="s">
        <v>24</v>
      </c>
      <c r="AA4" s="12">
        <v>3</v>
      </c>
      <c r="AB4" s="12">
        <v>0</v>
      </c>
      <c r="AC4" s="12">
        <v>2</v>
      </c>
      <c r="AD4" s="12">
        <v>0</v>
      </c>
      <c r="AE4" s="12">
        <v>2</v>
      </c>
      <c r="AF4" s="68">
        <v>0.28570000000000001</v>
      </c>
      <c r="AG4" s="10">
        <v>7</v>
      </c>
      <c r="AH4" s="56"/>
      <c r="AI4" s="56"/>
      <c r="AJ4" s="56"/>
      <c r="AK4" s="7"/>
      <c r="AL4" s="10"/>
      <c r="AM4" s="12"/>
      <c r="AN4" s="12"/>
      <c r="AO4" s="12"/>
      <c r="AP4" s="12"/>
      <c r="AQ4" s="12"/>
      <c r="AR4" s="57"/>
      <c r="AS4" s="5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2011</v>
      </c>
      <c r="Y5" s="12" t="s">
        <v>25</v>
      </c>
      <c r="Z5" s="1" t="s">
        <v>26</v>
      </c>
      <c r="AA5" s="12">
        <v>15</v>
      </c>
      <c r="AB5" s="12">
        <v>1</v>
      </c>
      <c r="AC5" s="12">
        <v>3</v>
      </c>
      <c r="AD5" s="12">
        <v>4</v>
      </c>
      <c r="AE5" s="12">
        <v>28</v>
      </c>
      <c r="AF5" s="68">
        <v>0.36359999999999998</v>
      </c>
      <c r="AG5" s="10">
        <v>77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7"/>
      <c r="AS5" s="5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2012</v>
      </c>
      <c r="Y6" s="12" t="s">
        <v>25</v>
      </c>
      <c r="Z6" s="1" t="s">
        <v>26</v>
      </c>
      <c r="AA6" s="12">
        <v>15</v>
      </c>
      <c r="AB6" s="12">
        <v>0</v>
      </c>
      <c r="AC6" s="12">
        <v>5</v>
      </c>
      <c r="AD6" s="12">
        <v>3</v>
      </c>
      <c r="AE6" s="12">
        <v>33</v>
      </c>
      <c r="AF6" s="68">
        <v>0.44</v>
      </c>
      <c r="AG6" s="10">
        <v>75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7"/>
      <c r="AS6" s="5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2013</v>
      </c>
      <c r="Y7" s="12" t="s">
        <v>27</v>
      </c>
      <c r="Z7" s="1" t="s">
        <v>28</v>
      </c>
      <c r="AA7" s="12">
        <v>16</v>
      </c>
      <c r="AB7" s="12">
        <v>1</v>
      </c>
      <c r="AC7" s="12">
        <v>22</v>
      </c>
      <c r="AD7" s="12">
        <v>6</v>
      </c>
      <c r="AE7" s="12">
        <v>37</v>
      </c>
      <c r="AF7" s="68">
        <v>0.54410000000000003</v>
      </c>
      <c r="AG7" s="10">
        <v>68</v>
      </c>
      <c r="AH7" s="56"/>
      <c r="AI7" s="56"/>
      <c r="AJ7" s="56"/>
      <c r="AK7" s="7"/>
      <c r="AL7" s="10"/>
      <c r="AM7" s="12">
        <v>7</v>
      </c>
      <c r="AN7" s="12">
        <v>0</v>
      </c>
      <c r="AO7" s="12">
        <v>3</v>
      </c>
      <c r="AP7" s="12">
        <v>1</v>
      </c>
      <c r="AQ7" s="12">
        <v>11</v>
      </c>
      <c r="AR7" s="57">
        <v>0.5</v>
      </c>
      <c r="AS7" s="58">
        <v>22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2014</v>
      </c>
      <c r="Y8" s="12" t="s">
        <v>29</v>
      </c>
      <c r="Z8" s="1" t="s">
        <v>24</v>
      </c>
      <c r="AA8" s="12">
        <v>16</v>
      </c>
      <c r="AB8" s="12">
        <v>0</v>
      </c>
      <c r="AC8" s="12">
        <v>11</v>
      </c>
      <c r="AD8" s="12">
        <v>1</v>
      </c>
      <c r="AE8" s="12">
        <v>31</v>
      </c>
      <c r="AF8" s="68">
        <v>0.36470000000000002</v>
      </c>
      <c r="AG8" s="10">
        <v>85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7"/>
      <c r="AS8" s="5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2015</v>
      </c>
      <c r="Y9" s="12" t="s">
        <v>23</v>
      </c>
      <c r="Z9" s="1" t="s">
        <v>28</v>
      </c>
      <c r="AA9" s="12">
        <v>12</v>
      </c>
      <c r="AB9" s="12">
        <v>0</v>
      </c>
      <c r="AC9" s="12">
        <v>8</v>
      </c>
      <c r="AD9" s="12">
        <v>1</v>
      </c>
      <c r="AE9" s="12">
        <v>17</v>
      </c>
      <c r="AF9" s="68">
        <v>0.30349999999999999</v>
      </c>
      <c r="AG9" s="10">
        <v>56</v>
      </c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7"/>
      <c r="AS9" s="5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77</v>
      </c>
      <c r="AB10" s="36">
        <f>SUM(AB4:AB9)</f>
        <v>2</v>
      </c>
      <c r="AC10" s="36">
        <f>SUM(AC4:AC9)</f>
        <v>51</v>
      </c>
      <c r="AD10" s="36">
        <f>SUM(AD4:AD9)</f>
        <v>15</v>
      </c>
      <c r="AE10" s="36">
        <f>SUM(AE4:AE9)</f>
        <v>148</v>
      </c>
      <c r="AF10" s="37">
        <f>PRODUCT(AE10/AG10)</f>
        <v>0.40217391304347827</v>
      </c>
      <c r="AG10" s="21">
        <f>SUM(AG4:AG9)</f>
        <v>368</v>
      </c>
      <c r="AH10" s="18"/>
      <c r="AI10" s="29"/>
      <c r="AJ10" s="42"/>
      <c r="AK10" s="43"/>
      <c r="AL10" s="10"/>
      <c r="AM10" s="36">
        <f>SUM(AM4:AM9)</f>
        <v>7</v>
      </c>
      <c r="AN10" s="36">
        <f>SUM(AN4:AN9)</f>
        <v>0</v>
      </c>
      <c r="AO10" s="36">
        <f>SUM(AO4:AO9)</f>
        <v>3</v>
      </c>
      <c r="AP10" s="36">
        <f>SUM(AP4:AP9)</f>
        <v>1</v>
      </c>
      <c r="AQ10" s="36">
        <f>SUM(AQ4:AQ9)</f>
        <v>11</v>
      </c>
      <c r="AR10" s="37">
        <f>PRODUCT(AQ10/AS10)</f>
        <v>0.5</v>
      </c>
      <c r="AS10" s="39">
        <f>SUM(AS4:AS9)</f>
        <v>22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35</v>
      </c>
      <c r="O12" s="7" t="s">
        <v>36</v>
      </c>
      <c r="Q12" s="17"/>
      <c r="R12" s="17" t="s">
        <v>10</v>
      </c>
      <c r="S12" s="17"/>
      <c r="T12" s="55" t="s">
        <v>31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20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21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84</v>
      </c>
      <c r="F15" s="48">
        <f>PRODUCT(AB10+AN10)</f>
        <v>2</v>
      </c>
      <c r="G15" s="48">
        <f>PRODUCT(AC10+AO10)</f>
        <v>54</v>
      </c>
      <c r="H15" s="48">
        <f>PRODUCT(AD10+AP10)</f>
        <v>16</v>
      </c>
      <c r="I15" s="48">
        <f>PRODUCT(AE10+AQ10)</f>
        <v>159</v>
      </c>
      <c r="J15" s="67">
        <f>PRODUCT(I15/K15)</f>
        <v>0.40769230769230769</v>
      </c>
      <c r="K15" s="10">
        <f>PRODUCT(AG10+AS10)</f>
        <v>390</v>
      </c>
      <c r="L15" s="54">
        <f>PRODUCT((F15+G15)/E15)</f>
        <v>0.66666666666666663</v>
      </c>
      <c r="M15" s="54">
        <f>PRODUCT(H15/E15)</f>
        <v>0.19047619047619047</v>
      </c>
      <c r="N15" s="54">
        <f>PRODUCT((F15+G15+H15)/E15)</f>
        <v>0.8571428571428571</v>
      </c>
      <c r="O15" s="54">
        <f>PRODUCT(I15/E15)</f>
        <v>1.8928571428571428</v>
      </c>
      <c r="Q15" s="17"/>
      <c r="R15" s="17"/>
      <c r="S15" s="16"/>
      <c r="T15" s="55" t="s">
        <v>19</v>
      </c>
      <c r="U15" s="10"/>
      <c r="V15" s="10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84</v>
      </c>
      <c r="F16" s="48">
        <f t="shared" ref="F16:I16" si="0">SUM(F13:F15)</f>
        <v>2</v>
      </c>
      <c r="G16" s="48">
        <f t="shared" si="0"/>
        <v>54</v>
      </c>
      <c r="H16" s="48">
        <f t="shared" si="0"/>
        <v>16</v>
      </c>
      <c r="I16" s="48">
        <f t="shared" si="0"/>
        <v>159</v>
      </c>
      <c r="J16" s="67">
        <f>PRODUCT(I16/K16)</f>
        <v>0.40769230769230769</v>
      </c>
      <c r="K16" s="16">
        <f>SUM(K13:K15)</f>
        <v>390</v>
      </c>
      <c r="L16" s="54">
        <f>PRODUCT((F16+G16)/E16)</f>
        <v>0.66666666666666663</v>
      </c>
      <c r="M16" s="54">
        <f>PRODUCT(H16/E16)</f>
        <v>0.19047619047619047</v>
      </c>
      <c r="N16" s="54">
        <f>PRODUCT((F16+G16+H16)/E16)</f>
        <v>0.8571428571428571</v>
      </c>
      <c r="O16" s="54">
        <f>PRODUCT(I16/E16)</f>
        <v>1.8928571428571428</v>
      </c>
      <c r="Q16" s="10"/>
      <c r="R16" s="10"/>
      <c r="S16" s="10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2018-09-07T21:07:35Z</dcterms:modified>
</cp:coreProperties>
</file>